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8145"/>
  </bookViews>
  <sheets>
    <sheet name="Sheet 1" sheetId="2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8" i="2"/>
  <c r="H8" i="2" l="1"/>
  <c r="I8" i="2"/>
  <c r="A35" i="2"/>
  <c r="A36" i="2"/>
  <c r="A37" i="2"/>
  <c r="A38" i="2"/>
  <c r="A39" i="2"/>
  <c r="A40" i="2"/>
  <c r="A41" i="2"/>
  <c r="A34" i="2"/>
  <c r="B35" i="2"/>
  <c r="C35" i="2"/>
  <c r="D35" i="2"/>
  <c r="E35" i="2"/>
  <c r="F35" i="2"/>
  <c r="G35" i="2"/>
  <c r="H35" i="2"/>
  <c r="I35" i="2"/>
  <c r="B36" i="2"/>
  <c r="C36" i="2"/>
  <c r="D36" i="2"/>
  <c r="E36" i="2"/>
  <c r="F36" i="2"/>
  <c r="G36" i="2"/>
  <c r="H36" i="2"/>
  <c r="I36" i="2"/>
  <c r="B37" i="2"/>
  <c r="C37" i="2"/>
  <c r="D37" i="2"/>
  <c r="E37" i="2"/>
  <c r="F37" i="2"/>
  <c r="G37" i="2"/>
  <c r="H37" i="2"/>
  <c r="I37" i="2"/>
  <c r="B38" i="2"/>
  <c r="C38" i="2"/>
  <c r="D38" i="2"/>
  <c r="E38" i="2"/>
  <c r="F38" i="2"/>
  <c r="G38" i="2"/>
  <c r="H38" i="2"/>
  <c r="I38" i="2"/>
  <c r="B39" i="2"/>
  <c r="C39" i="2"/>
  <c r="D39" i="2"/>
  <c r="E39" i="2"/>
  <c r="F39" i="2"/>
  <c r="G39" i="2"/>
  <c r="H39" i="2"/>
  <c r="I39" i="2"/>
  <c r="B40" i="2"/>
  <c r="C40" i="2"/>
  <c r="D40" i="2"/>
  <c r="E40" i="2"/>
  <c r="F40" i="2"/>
  <c r="G40" i="2"/>
  <c r="H40" i="2"/>
  <c r="I40" i="2"/>
  <c r="B41" i="2"/>
  <c r="C41" i="2"/>
  <c r="D41" i="2"/>
  <c r="E41" i="2"/>
  <c r="F41" i="2"/>
  <c r="G41" i="2"/>
  <c r="H41" i="2"/>
  <c r="I41" i="2"/>
  <c r="C34" i="2"/>
  <c r="D34" i="2"/>
  <c r="E34" i="2"/>
  <c r="F34" i="2"/>
  <c r="G34" i="2"/>
  <c r="H34" i="2"/>
  <c r="I34" i="2"/>
  <c r="B34" i="2"/>
  <c r="G28" i="2"/>
  <c r="F28" i="2"/>
  <c r="F29" i="2" s="1"/>
  <c r="E28" i="2"/>
  <c r="D28" i="2"/>
  <c r="D29" i="2" s="1"/>
  <c r="C28" i="2"/>
  <c r="B28" i="2"/>
  <c r="H28" i="2" s="1"/>
  <c r="H29" i="2" s="1"/>
  <c r="I27" i="2"/>
  <c r="H27" i="2"/>
  <c r="I26" i="2"/>
  <c r="H26" i="2"/>
  <c r="I25" i="2"/>
  <c r="H25" i="2"/>
  <c r="I24" i="2"/>
  <c r="H24" i="2"/>
  <c r="I23" i="2"/>
  <c r="H23" i="2"/>
  <c r="I22" i="2"/>
  <c r="I28" i="2" s="1"/>
  <c r="H22" i="2"/>
  <c r="B29" i="2" l="1"/>
  <c r="G14" i="2" l="1"/>
  <c r="F14" i="2"/>
  <c r="F15" i="2" s="1"/>
  <c r="E14" i="2"/>
  <c r="D15" i="2" s="1"/>
  <c r="D14" i="2"/>
  <c r="C14" i="2"/>
  <c r="B14" i="2"/>
  <c r="B15" i="2" s="1"/>
  <c r="I13" i="2"/>
  <c r="H13" i="2"/>
  <c r="I12" i="2"/>
  <c r="H12" i="2"/>
  <c r="I11" i="2"/>
  <c r="H11" i="2"/>
  <c r="I10" i="2"/>
  <c r="H10" i="2"/>
  <c r="I9" i="2"/>
  <c r="H9" i="2"/>
  <c r="H14" i="2" l="1"/>
  <c r="I14" i="2"/>
  <c r="H15" i="2" s="1"/>
</calcChain>
</file>

<file path=xl/sharedStrings.xml><?xml version="1.0" encoding="utf-8"?>
<sst xmlns="http://schemas.openxmlformats.org/spreadsheetml/2006/main" count="68" uniqueCount="25">
  <si>
    <t>Age Bracket</t>
  </si>
  <si>
    <t>FEDERAL</t>
  </si>
  <si>
    <t>STATE</t>
  </si>
  <si>
    <t>PRIVATE</t>
  </si>
  <si>
    <t>TOTAL</t>
  </si>
  <si>
    <t>Male</t>
  </si>
  <si>
    <t>Female</t>
  </si>
  <si>
    <t>Balanc B/F</t>
  </si>
  <si>
    <t>Less than 30 yrs</t>
  </si>
  <si>
    <t>30 - 39 yrs</t>
  </si>
  <si>
    <t>40 - 49 yrs</t>
  </si>
  <si>
    <t>50 - 59 yrs</t>
  </si>
  <si>
    <t>60 - 65 yrs</t>
  </si>
  <si>
    <t>above 65 yrs</t>
  </si>
  <si>
    <t>SECTOR</t>
  </si>
  <si>
    <t>RSA Total</t>
  </si>
  <si>
    <t xml:space="preserve">Less than 30yrs </t>
  </si>
  <si>
    <t>30-39 yrs</t>
  </si>
  <si>
    <t>40-49 yrs</t>
  </si>
  <si>
    <t>50-59 yrs</t>
  </si>
  <si>
    <t>60-65 yrs</t>
  </si>
  <si>
    <t>RSA Membership 1st Quarter, 2017</t>
  </si>
  <si>
    <t>RSA Membership 2nd Quarter, 2017</t>
  </si>
  <si>
    <t>Change in Q1 and Q2 Membership</t>
  </si>
  <si>
    <t>TOTAL BY 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</si>
</sst>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rbel"/>
      <family val="2"/>
    </font>
    <font>
      <b/>
      <sz val="10"/>
      <name val="Corbel"/>
      <family val="2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sz val="10"/>
      <color rgb="FFFF0000"/>
      <name val="Corbel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164" fontId="3" fillId="0" borderId="1" xfId="0" applyNumberFormat="1" applyFont="1" applyBorder="1"/>
    <xf numFmtId="164" fontId="0" fillId="0" borderId="0" xfId="0" applyNumberFormat="1"/>
    <xf numFmtId="0" fontId="3" fillId="0" borderId="0" xfId="0" applyFont="1" applyBorder="1"/>
    <xf numFmtId="164" fontId="3" fillId="0" borderId="0" xfId="0" applyNumberFormat="1" applyFont="1" applyBorder="1"/>
    <xf numFmtId="3" fontId="3" fillId="0" borderId="0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1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/>
    <xf numFmtId="164" fontId="4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164" fontId="6" fillId="0" borderId="1" xfId="0" applyNumberFormat="1" applyFont="1" applyBorder="1"/>
    <xf numFmtId="0" fontId="0" fillId="0" borderId="2" xfId="0" applyBorder="1"/>
    <xf numFmtId="0" fontId="0" fillId="0" borderId="3" xfId="0" applyBorder="1"/>
    <xf numFmtId="164" fontId="0" fillId="0" borderId="2" xfId="0" applyNumberFormat="1" applyBorder="1"/>
    <xf numFmtId="0" fontId="5" fillId="0" borderId="3" xfId="0" applyFont="1" applyBorder="1"/>
    <xf numFmtId="164" fontId="0" fillId="0" borderId="4" xfId="0" applyNumberFormat="1" applyBorder="1"/>
    <xf numFmtId="0" fontId="4" fillId="0" borderId="5" xfId="0" applyFont="1" applyBorder="1"/>
    <xf numFmtId="0" fontId="4" fillId="0" borderId="1" xfId="2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2"/>
  <sheetViews>
    <sheetView tabSelected="1" zoomScaleNormal="100" workbookViewId="0">
      <selection activeCell="N12" sqref="N12"/>
    </sheetView>
  </sheetViews>
  <sheetFormatPr defaultRowHeight="15" x14ac:dyDescent="0.25"/>
  <cols>
    <col min="1" max="1" width="16.42578125" customWidth="1"/>
    <col min="2" max="2" width="13.7109375" customWidth="1"/>
    <col min="3" max="3" width="9.7109375" customWidth="1"/>
    <col min="4" max="4" width="11.42578125" customWidth="1"/>
    <col min="5" max="5" width="10.42578125" customWidth="1"/>
    <col min="6" max="6" width="11.5703125" customWidth="1"/>
    <col min="7" max="7" width="11.7109375" customWidth="1"/>
    <col min="8" max="8" width="13" customWidth="1"/>
    <col min="9" max="9" width="10.28515625" customWidth="1"/>
    <col min="10" max="10" width="13.42578125" customWidth="1"/>
    <col min="11" max="11" width="18.140625" customWidth="1"/>
  </cols>
  <sheetData>
    <row r="3" spans="1:11" x14ac:dyDescent="0.25">
      <c r="A3" s="29" t="s">
        <v>22</v>
      </c>
      <c r="B3" s="29"/>
      <c r="C3" s="29"/>
      <c r="D3" s="29"/>
      <c r="E3" s="29"/>
      <c r="F3" s="29"/>
      <c r="G3" s="29"/>
      <c r="H3" s="29"/>
      <c r="I3" s="29"/>
    </row>
    <row r="4" spans="1:11" x14ac:dyDescent="0.25">
      <c r="A4" s="11" t="s">
        <v>0</v>
      </c>
      <c r="B4" s="30" t="s">
        <v>14</v>
      </c>
      <c r="C4" s="30"/>
      <c r="D4" s="30"/>
      <c r="E4" s="30"/>
      <c r="F4" s="30"/>
      <c r="G4" s="30"/>
      <c r="H4" s="30"/>
      <c r="I4" s="30"/>
    </row>
    <row r="5" spans="1:11" x14ac:dyDescent="0.25">
      <c r="A5" s="11"/>
      <c r="B5" s="12" t="s">
        <v>1</v>
      </c>
      <c r="C5" s="12"/>
      <c r="D5" s="12" t="s">
        <v>2</v>
      </c>
      <c r="E5" s="12"/>
      <c r="F5" s="12" t="s">
        <v>3</v>
      </c>
      <c r="G5" s="12"/>
      <c r="H5" s="12" t="s">
        <v>4</v>
      </c>
      <c r="I5" s="12"/>
      <c r="J5" s="32" t="s">
        <v>24</v>
      </c>
      <c r="K5" s="33"/>
    </row>
    <row r="6" spans="1:11" x14ac:dyDescent="0.25">
      <c r="A6" s="11"/>
      <c r="B6" s="11" t="s">
        <v>5</v>
      </c>
      <c r="C6" s="11" t="s">
        <v>6</v>
      </c>
      <c r="D6" s="11" t="s">
        <v>5</v>
      </c>
      <c r="E6" s="11" t="s">
        <v>6</v>
      </c>
      <c r="F6" s="11" t="s">
        <v>5</v>
      </c>
      <c r="G6" s="11" t="s">
        <v>6</v>
      </c>
      <c r="H6" s="11" t="s">
        <v>5</v>
      </c>
      <c r="I6" s="11" t="s">
        <v>6</v>
      </c>
      <c r="J6" s="23"/>
      <c r="K6" s="24"/>
    </row>
    <row r="7" spans="1:11" x14ac:dyDescent="0.25">
      <c r="A7" s="13" t="s">
        <v>7</v>
      </c>
      <c r="B7" s="14"/>
      <c r="C7" s="14"/>
      <c r="D7" s="14"/>
      <c r="E7" s="14"/>
      <c r="F7" s="14"/>
      <c r="G7" s="14"/>
      <c r="H7" s="14"/>
      <c r="I7" s="14"/>
      <c r="J7" s="23"/>
      <c r="K7" s="24"/>
    </row>
    <row r="8" spans="1:11" x14ac:dyDescent="0.25">
      <c r="A8" s="13" t="s">
        <v>8</v>
      </c>
      <c r="B8" s="14">
        <v>83626</v>
      </c>
      <c r="C8" s="14">
        <v>31388</v>
      </c>
      <c r="D8" s="14">
        <v>20451</v>
      </c>
      <c r="E8" s="3">
        <v>16326</v>
      </c>
      <c r="F8" s="14">
        <v>391750</v>
      </c>
      <c r="G8" s="3">
        <v>186574</v>
      </c>
      <c r="H8" s="3">
        <f>B8+D8+F8</f>
        <v>495827</v>
      </c>
      <c r="I8" s="3">
        <f>C8+E8+G8</f>
        <v>234288</v>
      </c>
      <c r="J8" s="25">
        <f>I8+H8</f>
        <v>730115</v>
      </c>
      <c r="K8" s="26" t="s">
        <v>8</v>
      </c>
    </row>
    <row r="9" spans="1:11" x14ac:dyDescent="0.25">
      <c r="A9" s="13" t="s">
        <v>9</v>
      </c>
      <c r="B9" s="3">
        <v>538226</v>
      </c>
      <c r="C9" s="3">
        <v>195042</v>
      </c>
      <c r="D9" s="3">
        <v>201743</v>
      </c>
      <c r="E9" s="3">
        <v>171312</v>
      </c>
      <c r="F9" s="3">
        <v>1320911</v>
      </c>
      <c r="G9" s="3">
        <v>500238</v>
      </c>
      <c r="H9" s="3">
        <f t="shared" ref="H9:I13" si="0">B9+D9+F9</f>
        <v>2060880</v>
      </c>
      <c r="I9" s="3">
        <f t="shared" si="0"/>
        <v>866592</v>
      </c>
      <c r="J9" s="25">
        <f t="shared" ref="J9:J14" si="1">I9+H9</f>
        <v>2927472</v>
      </c>
      <c r="K9" s="26" t="s">
        <v>9</v>
      </c>
    </row>
    <row r="10" spans="1:11" x14ac:dyDescent="0.25">
      <c r="A10" s="13" t="s">
        <v>10</v>
      </c>
      <c r="B10" s="3">
        <v>352514</v>
      </c>
      <c r="C10" s="15">
        <v>151597</v>
      </c>
      <c r="D10" s="3">
        <v>270754</v>
      </c>
      <c r="E10" s="3">
        <v>236498</v>
      </c>
      <c r="F10" s="3">
        <v>839645</v>
      </c>
      <c r="G10" s="3">
        <v>227973</v>
      </c>
      <c r="H10" s="3">
        <f t="shared" si="0"/>
        <v>1462913</v>
      </c>
      <c r="I10" s="3">
        <f t="shared" si="0"/>
        <v>616068</v>
      </c>
      <c r="J10" s="25">
        <f t="shared" si="1"/>
        <v>2078981</v>
      </c>
      <c r="K10" s="26" t="s">
        <v>10</v>
      </c>
    </row>
    <row r="11" spans="1:11" x14ac:dyDescent="0.25">
      <c r="A11" s="13" t="s">
        <v>11</v>
      </c>
      <c r="B11" s="3">
        <v>271934</v>
      </c>
      <c r="C11" s="3">
        <v>100505</v>
      </c>
      <c r="D11" s="3">
        <v>262037</v>
      </c>
      <c r="E11" s="3">
        <v>199203</v>
      </c>
      <c r="F11" s="3">
        <v>427342</v>
      </c>
      <c r="G11" s="3">
        <v>78149</v>
      </c>
      <c r="H11" s="3">
        <f t="shared" si="0"/>
        <v>961313</v>
      </c>
      <c r="I11" s="3">
        <f t="shared" si="0"/>
        <v>377857</v>
      </c>
      <c r="J11" s="25">
        <f t="shared" si="1"/>
        <v>1339170</v>
      </c>
      <c r="K11" s="26" t="s">
        <v>11</v>
      </c>
    </row>
    <row r="12" spans="1:11" x14ac:dyDescent="0.25">
      <c r="A12" s="13" t="s">
        <v>12</v>
      </c>
      <c r="B12" s="3">
        <v>98588</v>
      </c>
      <c r="C12" s="3">
        <v>26117</v>
      </c>
      <c r="D12" s="3">
        <v>80174</v>
      </c>
      <c r="E12" s="3">
        <v>41647</v>
      </c>
      <c r="F12" s="3">
        <v>108633</v>
      </c>
      <c r="G12" s="3">
        <v>12632</v>
      </c>
      <c r="H12" s="3">
        <f t="shared" si="0"/>
        <v>287395</v>
      </c>
      <c r="I12" s="3">
        <f t="shared" si="0"/>
        <v>80396</v>
      </c>
      <c r="J12" s="25">
        <f t="shared" si="1"/>
        <v>367791</v>
      </c>
      <c r="K12" s="26" t="s">
        <v>12</v>
      </c>
    </row>
    <row r="13" spans="1:11" x14ac:dyDescent="0.25">
      <c r="A13" s="13" t="s">
        <v>13</v>
      </c>
      <c r="B13" s="3">
        <v>39691</v>
      </c>
      <c r="C13" s="15">
        <v>8971</v>
      </c>
      <c r="D13" s="3">
        <v>28446</v>
      </c>
      <c r="E13" s="3">
        <v>8547</v>
      </c>
      <c r="F13" s="3">
        <v>55422</v>
      </c>
      <c r="G13" s="3">
        <v>5330</v>
      </c>
      <c r="H13" s="3">
        <f t="shared" si="0"/>
        <v>123559</v>
      </c>
      <c r="I13" s="3">
        <f t="shared" si="0"/>
        <v>22848</v>
      </c>
      <c r="J13" s="25">
        <f t="shared" si="1"/>
        <v>146407</v>
      </c>
      <c r="K13" s="26" t="s">
        <v>13</v>
      </c>
    </row>
    <row r="14" spans="1:11" x14ac:dyDescent="0.25">
      <c r="A14" s="11" t="s">
        <v>4</v>
      </c>
      <c r="B14" s="16">
        <f>SUM(B7:B13)</f>
        <v>1384579</v>
      </c>
      <c r="C14" s="17">
        <f>SUM(C7:C13)</f>
        <v>513620</v>
      </c>
      <c r="D14" s="17">
        <f t="shared" ref="D14:I14" si="2">SUM(D7:D13)</f>
        <v>863605</v>
      </c>
      <c r="E14" s="17">
        <f t="shared" si="2"/>
        <v>673533</v>
      </c>
      <c r="F14" s="17">
        <f t="shared" si="2"/>
        <v>3143703</v>
      </c>
      <c r="G14" s="17">
        <f t="shared" si="2"/>
        <v>1010896</v>
      </c>
      <c r="H14" s="17">
        <f t="shared" si="2"/>
        <v>5391887</v>
      </c>
      <c r="I14" s="17">
        <f t="shared" si="2"/>
        <v>2198049</v>
      </c>
      <c r="J14" s="27">
        <f t="shared" si="1"/>
        <v>7589936</v>
      </c>
      <c r="K14" s="28" t="s">
        <v>4</v>
      </c>
    </row>
    <row r="15" spans="1:11" x14ac:dyDescent="0.25">
      <c r="A15" s="11" t="s">
        <v>15</v>
      </c>
      <c r="B15" s="18">
        <f>B14+C14</f>
        <v>1898199</v>
      </c>
      <c r="C15" s="18"/>
      <c r="D15" s="18">
        <f>D14+E14</f>
        <v>1537138</v>
      </c>
      <c r="E15" s="18"/>
      <c r="F15" s="18">
        <f>F14+G14</f>
        <v>4154599</v>
      </c>
      <c r="G15" s="18"/>
      <c r="H15" s="19">
        <f>H14+I14</f>
        <v>7589936</v>
      </c>
      <c r="I15" s="19"/>
    </row>
    <row r="16" spans="1:11" x14ac:dyDescent="0.25">
      <c r="A16" s="20"/>
      <c r="B16" s="20"/>
      <c r="C16" s="20"/>
      <c r="D16" s="20"/>
      <c r="E16" s="20"/>
      <c r="F16" s="20"/>
      <c r="G16" s="20"/>
      <c r="H16" s="20"/>
      <c r="I16" s="20"/>
    </row>
    <row r="17" spans="1:9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29" t="s">
        <v>21</v>
      </c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11" t="s">
        <v>0</v>
      </c>
      <c r="B19" s="30" t="s">
        <v>14</v>
      </c>
      <c r="C19" s="30"/>
      <c r="D19" s="30"/>
      <c r="E19" s="30"/>
      <c r="F19" s="30"/>
      <c r="G19" s="30"/>
      <c r="H19" s="30"/>
      <c r="I19" s="30"/>
    </row>
    <row r="20" spans="1:9" x14ac:dyDescent="0.25">
      <c r="A20" s="11"/>
      <c r="B20" s="12" t="s">
        <v>1</v>
      </c>
      <c r="C20" s="12"/>
      <c r="D20" s="12" t="s">
        <v>2</v>
      </c>
      <c r="E20" s="12"/>
      <c r="F20" s="12" t="s">
        <v>3</v>
      </c>
      <c r="G20" s="12"/>
      <c r="H20" s="12" t="s">
        <v>4</v>
      </c>
      <c r="I20" s="12"/>
    </row>
    <row r="21" spans="1:9" x14ac:dyDescent="0.25">
      <c r="A21" s="11"/>
      <c r="B21" s="11" t="s">
        <v>5</v>
      </c>
      <c r="C21" s="11" t="s">
        <v>6</v>
      </c>
      <c r="D21" s="11" t="s">
        <v>5</v>
      </c>
      <c r="E21" s="11" t="s">
        <v>6</v>
      </c>
      <c r="F21" s="11" t="s">
        <v>5</v>
      </c>
      <c r="G21" s="11" t="s">
        <v>6</v>
      </c>
      <c r="H21" s="11" t="s">
        <v>5</v>
      </c>
      <c r="I21" s="11" t="s">
        <v>6</v>
      </c>
    </row>
    <row r="22" spans="1:9" x14ac:dyDescent="0.25">
      <c r="A22" s="1" t="s">
        <v>16</v>
      </c>
      <c r="B22" s="2">
        <v>88129</v>
      </c>
      <c r="C22" s="2">
        <v>32929</v>
      </c>
      <c r="D22" s="3">
        <v>21071</v>
      </c>
      <c r="E22" s="1">
        <v>16947</v>
      </c>
      <c r="F22" s="1">
        <v>390176</v>
      </c>
      <c r="G22" s="1">
        <v>183973</v>
      </c>
      <c r="H22" s="2">
        <f t="shared" ref="H22:I27" si="3">B22+D22+F22</f>
        <v>499376</v>
      </c>
      <c r="I22" s="2">
        <f t="shared" si="3"/>
        <v>233849</v>
      </c>
    </row>
    <row r="23" spans="1:9" x14ac:dyDescent="0.25">
      <c r="A23" s="1" t="s">
        <v>17</v>
      </c>
      <c r="B23" s="2">
        <v>537639</v>
      </c>
      <c r="C23" s="2">
        <v>194867</v>
      </c>
      <c r="D23" s="3">
        <v>202810</v>
      </c>
      <c r="E23" s="1">
        <v>173342</v>
      </c>
      <c r="F23" s="1">
        <v>1301265</v>
      </c>
      <c r="G23" s="1">
        <v>489825</v>
      </c>
      <c r="H23" s="3">
        <f t="shared" si="3"/>
        <v>2041714</v>
      </c>
      <c r="I23" s="2">
        <f t="shared" si="3"/>
        <v>858034</v>
      </c>
    </row>
    <row r="24" spans="1:9" x14ac:dyDescent="0.25">
      <c r="A24" s="1" t="s">
        <v>18</v>
      </c>
      <c r="B24" s="2">
        <v>348781</v>
      </c>
      <c r="C24" s="1">
        <v>150453</v>
      </c>
      <c r="D24" s="3">
        <v>270035</v>
      </c>
      <c r="E24" s="1">
        <v>234448</v>
      </c>
      <c r="F24" s="1">
        <v>823671</v>
      </c>
      <c r="G24" s="1">
        <v>221066</v>
      </c>
      <c r="H24" s="3">
        <f t="shared" si="3"/>
        <v>1442487</v>
      </c>
      <c r="I24" s="1">
        <f t="shared" si="3"/>
        <v>605967</v>
      </c>
    </row>
    <row r="25" spans="1:9" x14ac:dyDescent="0.25">
      <c r="A25" s="1" t="s">
        <v>19</v>
      </c>
      <c r="B25" s="2">
        <v>269479</v>
      </c>
      <c r="C25" s="2">
        <v>98778</v>
      </c>
      <c r="D25" s="3">
        <v>259341</v>
      </c>
      <c r="E25" s="1">
        <v>194839</v>
      </c>
      <c r="F25" s="1">
        <v>417645</v>
      </c>
      <c r="G25" s="1">
        <v>75357</v>
      </c>
      <c r="H25" s="3">
        <f t="shared" si="3"/>
        <v>946465</v>
      </c>
      <c r="I25" s="2">
        <f t="shared" si="3"/>
        <v>368974</v>
      </c>
    </row>
    <row r="26" spans="1:9" x14ac:dyDescent="0.25">
      <c r="A26" s="1" t="s">
        <v>20</v>
      </c>
      <c r="B26" s="2">
        <v>96162</v>
      </c>
      <c r="C26" s="2">
        <v>25194</v>
      </c>
      <c r="D26" s="3">
        <v>77681</v>
      </c>
      <c r="E26" s="1">
        <v>39789</v>
      </c>
      <c r="F26" s="1">
        <v>104664</v>
      </c>
      <c r="G26" s="1">
        <v>12052</v>
      </c>
      <c r="H26" s="3">
        <f t="shared" si="3"/>
        <v>278507</v>
      </c>
      <c r="I26" s="2">
        <f t="shared" si="3"/>
        <v>77035</v>
      </c>
    </row>
    <row r="27" spans="1:9" x14ac:dyDescent="0.25">
      <c r="A27" s="1" t="s">
        <v>13</v>
      </c>
      <c r="B27" s="2">
        <v>38192</v>
      </c>
      <c r="C27" s="2">
        <v>8540</v>
      </c>
      <c r="D27" s="3">
        <v>27427</v>
      </c>
      <c r="E27" s="1">
        <v>8018</v>
      </c>
      <c r="F27" s="1">
        <v>53867</v>
      </c>
      <c r="G27" s="1">
        <v>5138</v>
      </c>
      <c r="H27" s="3">
        <f t="shared" si="3"/>
        <v>119486</v>
      </c>
      <c r="I27" s="2">
        <f t="shared" si="3"/>
        <v>21696</v>
      </c>
    </row>
    <row r="28" spans="1:9" x14ac:dyDescent="0.25">
      <c r="A28" s="4" t="s">
        <v>4</v>
      </c>
      <c r="B28" s="5">
        <f t="shared" ref="B28:G28" si="4">SUM(B22:B27)</f>
        <v>1378382</v>
      </c>
      <c r="C28" s="5">
        <f t="shared" si="4"/>
        <v>510761</v>
      </c>
      <c r="D28" s="6">
        <f t="shared" si="4"/>
        <v>858365</v>
      </c>
      <c r="E28" s="6">
        <f t="shared" si="4"/>
        <v>667383</v>
      </c>
      <c r="F28" s="6">
        <f t="shared" si="4"/>
        <v>3091288</v>
      </c>
      <c r="G28" s="6">
        <f t="shared" si="4"/>
        <v>987411</v>
      </c>
      <c r="H28" s="6">
        <f>B28+D28+F28</f>
        <v>5328035</v>
      </c>
      <c r="I28" s="5">
        <f>SUM(I22:I27)</f>
        <v>2165555</v>
      </c>
    </row>
    <row r="29" spans="1:9" x14ac:dyDescent="0.25">
      <c r="A29" s="4" t="s">
        <v>15</v>
      </c>
      <c r="B29" s="5">
        <f>B28+C28</f>
        <v>1889143</v>
      </c>
      <c r="C29" s="13"/>
      <c r="D29" s="6">
        <f>D28+E28</f>
        <v>1525748</v>
      </c>
      <c r="E29" s="13"/>
      <c r="F29" s="6">
        <f>F28+G28</f>
        <v>4078699</v>
      </c>
      <c r="G29" s="13"/>
      <c r="H29" s="6">
        <f>H28+I28</f>
        <v>7493590</v>
      </c>
      <c r="I29" s="13"/>
    </row>
    <row r="30" spans="1:9" x14ac:dyDescent="0.25">
      <c r="A30" s="8"/>
      <c r="B30" s="10"/>
      <c r="C30" s="21"/>
      <c r="D30" s="9"/>
      <c r="E30" s="21"/>
      <c r="F30" s="9"/>
      <c r="G30" s="21"/>
      <c r="H30" s="9"/>
      <c r="I30" s="21"/>
    </row>
    <row r="31" spans="1:9" x14ac:dyDescent="0.25">
      <c r="A31" s="4"/>
      <c r="B31" s="31" t="s">
        <v>23</v>
      </c>
      <c r="C31" s="31"/>
      <c r="D31" s="31"/>
      <c r="E31" s="31"/>
      <c r="F31" s="31"/>
      <c r="G31" s="31"/>
      <c r="H31" s="31"/>
      <c r="I31" s="31"/>
    </row>
    <row r="32" spans="1:9" x14ac:dyDescent="0.25">
      <c r="A32" s="13"/>
      <c r="B32" s="12" t="s">
        <v>1</v>
      </c>
      <c r="C32" s="12"/>
      <c r="D32" s="12" t="s">
        <v>2</v>
      </c>
      <c r="E32" s="12"/>
      <c r="F32" s="12" t="s">
        <v>3</v>
      </c>
      <c r="G32" s="12"/>
      <c r="H32" s="12" t="s">
        <v>4</v>
      </c>
      <c r="I32" s="12"/>
    </row>
    <row r="33" spans="1:9" x14ac:dyDescent="0.25">
      <c r="A33" s="13"/>
      <c r="B33" s="11" t="s">
        <v>5</v>
      </c>
      <c r="C33" s="11" t="s">
        <v>6</v>
      </c>
      <c r="D33" s="11" t="s">
        <v>5</v>
      </c>
      <c r="E33" s="11" t="s">
        <v>6</v>
      </c>
      <c r="F33" s="11" t="s">
        <v>5</v>
      </c>
      <c r="G33" s="11" t="s">
        <v>6</v>
      </c>
      <c r="H33" s="11" t="s">
        <v>5</v>
      </c>
      <c r="I33" s="11" t="s">
        <v>6</v>
      </c>
    </row>
    <row r="34" spans="1:9" x14ac:dyDescent="0.25">
      <c r="A34" s="13" t="str">
        <f>A22</f>
        <v xml:space="preserve">Less than 30yrs </v>
      </c>
      <c r="B34" s="22">
        <f>B8-B22</f>
        <v>-4503</v>
      </c>
      <c r="C34" s="22">
        <f t="shared" ref="C34:I34" si="5">C8-C22</f>
        <v>-1541</v>
      </c>
      <c r="D34" s="22">
        <f t="shared" si="5"/>
        <v>-620</v>
      </c>
      <c r="E34" s="22">
        <f t="shared" si="5"/>
        <v>-621</v>
      </c>
      <c r="F34" s="14">
        <f t="shared" si="5"/>
        <v>1574</v>
      </c>
      <c r="G34" s="14">
        <f t="shared" si="5"/>
        <v>2601</v>
      </c>
      <c r="H34" s="14">
        <f t="shared" si="5"/>
        <v>-3549</v>
      </c>
      <c r="I34" s="14">
        <f t="shared" si="5"/>
        <v>439</v>
      </c>
    </row>
    <row r="35" spans="1:9" x14ac:dyDescent="0.25">
      <c r="A35" s="13" t="str">
        <f t="shared" ref="A35:A41" si="6">A23</f>
        <v>30-39 yrs</v>
      </c>
      <c r="B35" s="14">
        <f t="shared" ref="B35:I35" si="7">B9-B23</f>
        <v>587</v>
      </c>
      <c r="C35" s="14">
        <f t="shared" si="7"/>
        <v>175</v>
      </c>
      <c r="D35" s="14">
        <f t="shared" si="7"/>
        <v>-1067</v>
      </c>
      <c r="E35" s="14">
        <f t="shared" si="7"/>
        <v>-2030</v>
      </c>
      <c r="F35" s="14">
        <f t="shared" si="7"/>
        <v>19646</v>
      </c>
      <c r="G35" s="14">
        <f t="shared" si="7"/>
        <v>10413</v>
      </c>
      <c r="H35" s="14">
        <f t="shared" si="7"/>
        <v>19166</v>
      </c>
      <c r="I35" s="14">
        <f t="shared" si="7"/>
        <v>8558</v>
      </c>
    </row>
    <row r="36" spans="1:9" x14ac:dyDescent="0.25">
      <c r="A36" s="13" t="str">
        <f t="shared" si="6"/>
        <v>40-49 yrs</v>
      </c>
      <c r="B36" s="14">
        <f t="shared" ref="B36:I36" si="8">B10-B24</f>
        <v>3733</v>
      </c>
      <c r="C36" s="14">
        <f t="shared" si="8"/>
        <v>1144</v>
      </c>
      <c r="D36" s="14">
        <f t="shared" si="8"/>
        <v>719</v>
      </c>
      <c r="E36" s="14">
        <f t="shared" si="8"/>
        <v>2050</v>
      </c>
      <c r="F36" s="14">
        <f t="shared" si="8"/>
        <v>15974</v>
      </c>
      <c r="G36" s="14">
        <f t="shared" si="8"/>
        <v>6907</v>
      </c>
      <c r="H36" s="14">
        <f t="shared" si="8"/>
        <v>20426</v>
      </c>
      <c r="I36" s="14">
        <f t="shared" si="8"/>
        <v>10101</v>
      </c>
    </row>
    <row r="37" spans="1:9" x14ac:dyDescent="0.25">
      <c r="A37" s="13" t="str">
        <f t="shared" si="6"/>
        <v>50-59 yrs</v>
      </c>
      <c r="B37" s="14">
        <f t="shared" ref="B37:I37" si="9">B11-B25</f>
        <v>2455</v>
      </c>
      <c r="C37" s="14">
        <f t="shared" si="9"/>
        <v>1727</v>
      </c>
      <c r="D37" s="14">
        <f t="shared" si="9"/>
        <v>2696</v>
      </c>
      <c r="E37" s="14">
        <f t="shared" si="9"/>
        <v>4364</v>
      </c>
      <c r="F37" s="14">
        <f t="shared" si="9"/>
        <v>9697</v>
      </c>
      <c r="G37" s="14">
        <f t="shared" si="9"/>
        <v>2792</v>
      </c>
      <c r="H37" s="14">
        <f t="shared" si="9"/>
        <v>14848</v>
      </c>
      <c r="I37" s="14">
        <f t="shared" si="9"/>
        <v>8883</v>
      </c>
    </row>
    <row r="38" spans="1:9" x14ac:dyDescent="0.25">
      <c r="A38" s="13" t="str">
        <f t="shared" si="6"/>
        <v>60-65 yrs</v>
      </c>
      <c r="B38" s="14">
        <f t="shared" ref="B38:I38" si="10">B12-B26</f>
        <v>2426</v>
      </c>
      <c r="C38" s="14">
        <f t="shared" si="10"/>
        <v>923</v>
      </c>
      <c r="D38" s="14">
        <f t="shared" si="10"/>
        <v>2493</v>
      </c>
      <c r="E38" s="14">
        <f t="shared" si="10"/>
        <v>1858</v>
      </c>
      <c r="F38" s="14">
        <f t="shared" si="10"/>
        <v>3969</v>
      </c>
      <c r="G38" s="14">
        <f t="shared" si="10"/>
        <v>580</v>
      </c>
      <c r="H38" s="14">
        <f t="shared" si="10"/>
        <v>8888</v>
      </c>
      <c r="I38" s="14">
        <f t="shared" si="10"/>
        <v>3361</v>
      </c>
    </row>
    <row r="39" spans="1:9" x14ac:dyDescent="0.25">
      <c r="A39" s="13" t="str">
        <f t="shared" si="6"/>
        <v>above 65 yrs</v>
      </c>
      <c r="B39" s="14">
        <f t="shared" ref="B39:I39" si="11">B13-B27</f>
        <v>1499</v>
      </c>
      <c r="C39" s="14">
        <f t="shared" si="11"/>
        <v>431</v>
      </c>
      <c r="D39" s="14">
        <f t="shared" si="11"/>
        <v>1019</v>
      </c>
      <c r="E39" s="14">
        <f t="shared" si="11"/>
        <v>529</v>
      </c>
      <c r="F39" s="14">
        <f t="shared" si="11"/>
        <v>1555</v>
      </c>
      <c r="G39" s="14">
        <f t="shared" si="11"/>
        <v>192</v>
      </c>
      <c r="H39" s="14">
        <f t="shared" si="11"/>
        <v>4073</v>
      </c>
      <c r="I39" s="14">
        <f t="shared" si="11"/>
        <v>1152</v>
      </c>
    </row>
    <row r="40" spans="1:9" x14ac:dyDescent="0.25">
      <c r="A40" s="13" t="str">
        <f t="shared" si="6"/>
        <v>TOTAL</v>
      </c>
      <c r="B40" s="14">
        <f t="shared" ref="B40:I40" si="12">B14-B28</f>
        <v>6197</v>
      </c>
      <c r="C40" s="14">
        <f t="shared" si="12"/>
        <v>2859</v>
      </c>
      <c r="D40" s="14">
        <f t="shared" si="12"/>
        <v>5240</v>
      </c>
      <c r="E40" s="14">
        <f t="shared" si="12"/>
        <v>6150</v>
      </c>
      <c r="F40" s="14">
        <f t="shared" si="12"/>
        <v>52415</v>
      </c>
      <c r="G40" s="14">
        <f t="shared" si="12"/>
        <v>23485</v>
      </c>
      <c r="H40" s="14">
        <f t="shared" si="12"/>
        <v>63852</v>
      </c>
      <c r="I40" s="14">
        <f t="shared" si="12"/>
        <v>32494</v>
      </c>
    </row>
    <row r="41" spans="1:9" x14ac:dyDescent="0.25">
      <c r="A41" s="13" t="str">
        <f t="shared" si="6"/>
        <v>RSA Total</v>
      </c>
      <c r="B41" s="14">
        <f t="shared" ref="B41:I41" si="13">B15-B29</f>
        <v>9056</v>
      </c>
      <c r="C41" s="14">
        <f t="shared" si="13"/>
        <v>0</v>
      </c>
      <c r="D41" s="14">
        <f t="shared" si="13"/>
        <v>11390</v>
      </c>
      <c r="E41" s="14">
        <f t="shared" si="13"/>
        <v>0</v>
      </c>
      <c r="F41" s="14">
        <f t="shared" si="13"/>
        <v>75900</v>
      </c>
      <c r="G41" s="14">
        <f t="shared" si="13"/>
        <v>0</v>
      </c>
      <c r="H41" s="14">
        <f t="shared" si="13"/>
        <v>96346</v>
      </c>
      <c r="I41" s="14">
        <f t="shared" si="13"/>
        <v>0</v>
      </c>
    </row>
    <row r="42" spans="1:9" x14ac:dyDescent="0.25">
      <c r="B42" s="7"/>
      <c r="C42" s="7"/>
      <c r="D42" s="7"/>
      <c r="E42" s="7"/>
      <c r="F42" s="7"/>
      <c r="G42" s="7"/>
      <c r="H42" s="7"/>
      <c r="I42" s="7"/>
    </row>
  </sheetData>
  <mergeCells count="6">
    <mergeCell ref="B31:I31"/>
    <mergeCell ref="J5:K5"/>
    <mergeCell ref="A3:I3"/>
    <mergeCell ref="B4:I4"/>
    <mergeCell ref="A18:I18"/>
    <mergeCell ref="B19:I1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Abdulkarim Kaigama</dc:creator>
  <cp:lastModifiedBy>Yemi Kale</cp:lastModifiedBy>
  <cp:lastPrinted>2017-07-10T11:19:59Z</cp:lastPrinted>
  <dcterms:created xsi:type="dcterms:W3CDTF">2017-07-10T07:44:12Z</dcterms:created>
  <dcterms:modified xsi:type="dcterms:W3CDTF">2017-07-20T08:50:09Z</dcterms:modified>
</cp:coreProperties>
</file>